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XGA\Desktop\"/>
    </mc:Choice>
  </mc:AlternateContent>
  <xr:revisionPtr revIDLastSave="0" documentId="8_{217D3BDE-8E0B-4D84-A557-EA924C10261D}" xr6:coauthVersionLast="47" xr6:coauthVersionMax="47" xr10:uidLastSave="{00000000-0000-0000-0000-000000000000}"/>
  <bookViews>
    <workbookView xWindow="-110" yWindow="-110" windowWidth="19420" windowHeight="10560" xr2:uid="{1964DAF8-CE63-4159-9BEA-2548D0F8EE58}"/>
  </bookViews>
  <sheets>
    <sheet name="US 202 EB" sheetId="2" r:id="rId1"/>
    <sheet name="US 202 WB" sheetId="1" r:id="rId2"/>
  </sheets>
  <definedNames>
    <definedName name="_xlnm.Print_Area" localSheetId="0">'US 202 EB'!$A$1:$E$14</definedName>
    <definedName name="_xlnm.Print_Area" localSheetId="1">'US 202 WB'!$A$1:$E$14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D10" i="2" s="1"/>
  <c r="C9" i="2"/>
  <c r="D9" i="2" s="1"/>
  <c r="C8" i="2"/>
  <c r="D8" i="2" s="1"/>
  <c r="C9" i="1"/>
  <c r="D9" i="1" s="1"/>
  <c r="C8" i="1"/>
  <c r="D8" i="1" s="1"/>
  <c r="C10" i="1"/>
  <c r="D10" i="1" s="1"/>
</calcChain>
</file>

<file path=xl/sharedStrings.xml><?xml version="1.0" encoding="utf-8"?>
<sst xmlns="http://schemas.openxmlformats.org/spreadsheetml/2006/main" count="26" uniqueCount="14">
  <si>
    <t>CMF</t>
  </si>
  <si>
    <t>Crash Reduction</t>
  </si>
  <si>
    <t>Crash Type/Severity</t>
  </si>
  <si>
    <t>Proposed Shoulder Width (ft)</t>
  </si>
  <si>
    <t>Existing Shoulder Width (ft)</t>
  </si>
  <si>
    <t>CMF ID</t>
  </si>
  <si>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Vehicle/Bicycle Crashes</t>
    </r>
  </si>
  <si>
    <r>
      <rPr>
        <u/>
        <sz val="11"/>
        <color theme="1"/>
        <rFont val="Calibri"/>
        <family val="2"/>
        <scheme val="minor"/>
      </rPr>
      <t>KAB</t>
    </r>
    <r>
      <rPr>
        <sz val="11"/>
        <color theme="1"/>
        <rFont val="Calibri"/>
        <family val="2"/>
        <scheme val="minor"/>
      </rPr>
      <t xml:space="preserve"> Vehicle/Bicycle Crashes (minor injury or worse)</t>
    </r>
  </si>
  <si>
    <r>
      <rPr>
        <u/>
        <sz val="11"/>
        <color theme="1"/>
        <rFont val="Calibri"/>
        <family val="2"/>
        <scheme val="minor"/>
      </rPr>
      <t>Fatal/Injury</t>
    </r>
    <r>
      <rPr>
        <sz val="11"/>
        <color theme="1"/>
        <rFont val="Calibri"/>
        <family val="2"/>
        <scheme val="minor"/>
      </rPr>
      <t xml:space="preserve"> Vehicle/Bicycle Crashes (possible injury or worse)</t>
    </r>
  </si>
  <si>
    <t>How Shoulder Width Changes Vehicle/Bicycle Crash Type/Severity</t>
  </si>
  <si>
    <t>Applicable to urban roads with narrow shoulders</t>
  </si>
  <si>
    <t>US 202 West Bound</t>
  </si>
  <si>
    <t>US 202 East Bound</t>
  </si>
  <si>
    <t>Appendix M - Shoulder Width Change in Vehicle-Bicycle Crashes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</si>
</sst>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4">
    <dxf>
      <font>
        <color rgb="FF009644"/>
      </font>
    </dxf>
    <dxf>
      <font>
        <color rgb="FFCC0000"/>
      </font>
    </dxf>
    <dxf>
      <font>
        <color rgb="FF009644"/>
      </font>
    </dxf>
    <dxf>
      <font>
        <color rgb="FFCC0000"/>
      </font>
    </dxf>
  </dxfs>
  <tableStyles count="0" defaultTableStyle="TableStyleMedium2" defaultPivotStyle="PivotStyleLight16"/>
  <colors>
    <mruColors>
      <color rgb="FF009644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913B-1B50-45EF-B366-B54FFF4979F2}">
  <sheetPr>
    <pageSetUpPr fitToPage="1"/>
  </sheetPr>
  <dimension ref="A1:E14"/>
  <sheetViews>
    <sheetView tabSelected="1" workbookViewId="0"/>
  </sheetViews>
  <sheetFormatPr defaultRowHeight="14.5" x14ac:dyDescent="0.35"/>
  <cols>
    <col min="2" max="2" width="56.54296875" bestFit="1" customWidth="1"/>
    <col min="3" max="3" width="5.36328125" bestFit="1" customWidth="1"/>
    <col min="4" max="4" width="14.453125" bestFit="1" customWidth="1"/>
    <col min="5" max="5" width="6.81640625" bestFit="1" customWidth="1"/>
  </cols>
  <sheetData>
    <row r="1" spans="1:5" x14ac:dyDescent="0.35">
      <c r="A1" s="7" t="s">
        <v>13</v>
      </c>
    </row>
    <row r="4" spans="1:5" x14ac:dyDescent="0.35">
      <c r="B4" s="7" t="s">
        <v>9</v>
      </c>
    </row>
    <row r="5" spans="1:5" x14ac:dyDescent="0.35">
      <c r="B5" t="s">
        <v>10</v>
      </c>
    </row>
    <row r="7" spans="1:5" ht="15" thickBot="1" x14ac:dyDescent="0.4">
      <c r="B7" t="s">
        <v>2</v>
      </c>
      <c r="C7" t="s">
        <v>0</v>
      </c>
      <c r="D7" t="s">
        <v>1</v>
      </c>
      <c r="E7" t="s">
        <v>5</v>
      </c>
    </row>
    <row r="8" spans="1:5" x14ac:dyDescent="0.35">
      <c r="B8" t="s">
        <v>6</v>
      </c>
      <c r="C8" s="1">
        <f>EXP(-0.0673*(C13-C14))</f>
        <v>0.76399044227891566</v>
      </c>
      <c r="D8" s="4">
        <f>1-C8</f>
        <v>0.23600955772108434</v>
      </c>
      <c r="E8">
        <v>8715</v>
      </c>
    </row>
    <row r="9" spans="1:5" x14ac:dyDescent="0.35">
      <c r="B9" t="s">
        <v>8</v>
      </c>
      <c r="C9" s="1">
        <f>EXP(-0.0681*(C13-C14))</f>
        <v>0.76154958032561693</v>
      </c>
      <c r="D9" s="5">
        <f t="shared" ref="D9:D10" si="0">1-C9</f>
        <v>0.23845041967438307</v>
      </c>
      <c r="E9">
        <v>8716</v>
      </c>
    </row>
    <row r="10" spans="1:5" ht="15" thickBot="1" x14ac:dyDescent="0.4">
      <c r="B10" t="s">
        <v>7</v>
      </c>
      <c r="C10" s="1">
        <f>EXP(-0.0618*(C13-C14))</f>
        <v>0.78098448101444262</v>
      </c>
      <c r="D10" s="6">
        <f t="shared" si="0"/>
        <v>0.21901551898555738</v>
      </c>
      <c r="E10">
        <v>8717</v>
      </c>
    </row>
    <row r="12" spans="1:5" ht="15" thickBot="1" x14ac:dyDescent="0.4">
      <c r="B12" t="s">
        <v>12</v>
      </c>
    </row>
    <row r="13" spans="1:5" x14ac:dyDescent="0.35">
      <c r="B13" t="s">
        <v>3</v>
      </c>
      <c r="C13" s="2">
        <v>6</v>
      </c>
    </row>
    <row r="14" spans="1:5" ht="15" thickBot="1" x14ac:dyDescent="0.4">
      <c r="B14" t="s">
        <v>4</v>
      </c>
      <c r="C14" s="3">
        <v>2</v>
      </c>
    </row>
  </sheetData>
  <conditionalFormatting sqref="D8:D10">
    <cfRule type="expression" dxfId="3" priority="1">
      <formula>C8&lt;0</formula>
    </cfRule>
    <cfRule type="expression" dxfId="2" priority="2">
      <formula>C8&gt;0</formula>
    </cfRule>
  </conditionalFormatting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168C-FA59-40F7-9C8D-BCACEAE85902}">
  <sheetPr>
    <pageSetUpPr fitToPage="1"/>
  </sheetPr>
  <dimension ref="A1:E14"/>
  <sheetViews>
    <sheetView workbookViewId="0"/>
  </sheetViews>
  <sheetFormatPr defaultRowHeight="14.5" x14ac:dyDescent="0.35"/>
  <cols>
    <col min="2" max="2" width="56.54296875" bestFit="1" customWidth="1"/>
    <col min="3" max="3" width="5.36328125" bestFit="1" customWidth="1"/>
    <col min="4" max="4" width="14.453125" bestFit="1" customWidth="1"/>
    <col min="5" max="5" width="6.81640625" bestFit="1" customWidth="1"/>
  </cols>
  <sheetData>
    <row r="1" spans="1:5" x14ac:dyDescent="0.35">
      <c r="A1" s="7" t="s">
        <v>13</v>
      </c>
    </row>
    <row r="4" spans="1:5" x14ac:dyDescent="0.35">
      <c r="B4" s="7" t="s">
        <v>9</v>
      </c>
    </row>
    <row r="5" spans="1:5" x14ac:dyDescent="0.35">
      <c r="B5" t="s">
        <v>10</v>
      </c>
    </row>
    <row r="7" spans="1:5" ht="15" thickBot="1" x14ac:dyDescent="0.4">
      <c r="B7" t="s">
        <v>2</v>
      </c>
      <c r="C7" t="s">
        <v>0</v>
      </c>
      <c r="D7" t="s">
        <v>1</v>
      </c>
      <c r="E7" t="s">
        <v>5</v>
      </c>
    </row>
    <row r="8" spans="1:5" x14ac:dyDescent="0.35">
      <c r="B8" t="s">
        <v>6</v>
      </c>
      <c r="C8" s="1">
        <f>EXP(-0.0673*(C13-C14))</f>
        <v>0.87406546795930318</v>
      </c>
      <c r="D8" s="4">
        <f>1-C8</f>
        <v>0.12593453204069682</v>
      </c>
      <c r="E8">
        <v>8715</v>
      </c>
    </row>
    <row r="9" spans="1:5" x14ac:dyDescent="0.35">
      <c r="B9" t="s">
        <v>8</v>
      </c>
      <c r="C9" s="1">
        <f>EXP(-0.0681*(C13-C14))</f>
        <v>0.87266808141791052</v>
      </c>
      <c r="D9" s="5">
        <f t="shared" ref="D9:D10" si="0">1-C9</f>
        <v>0.12733191858208948</v>
      </c>
      <c r="E9">
        <v>8716</v>
      </c>
    </row>
    <row r="10" spans="1:5" ht="15" thickBot="1" x14ac:dyDescent="0.4">
      <c r="B10" t="s">
        <v>7</v>
      </c>
      <c r="C10" s="1">
        <f>EXP(-0.0618*(C13-C14))</f>
        <v>0.8837332634989149</v>
      </c>
      <c r="D10" s="6">
        <f t="shared" si="0"/>
        <v>0.1162667365010851</v>
      </c>
      <c r="E10">
        <v>8717</v>
      </c>
    </row>
    <row r="12" spans="1:5" ht="15" thickBot="1" x14ac:dyDescent="0.4">
      <c r="B12" t="s">
        <v>11</v>
      </c>
    </row>
    <row r="13" spans="1:5" x14ac:dyDescent="0.35">
      <c r="B13" t="s">
        <v>3</v>
      </c>
      <c r="C13" s="2">
        <v>4</v>
      </c>
    </row>
    <row r="14" spans="1:5" ht="15" thickBot="1" x14ac:dyDescent="0.4">
      <c r="B14" t="s">
        <v>4</v>
      </c>
      <c r="C14" s="3">
        <v>2</v>
      </c>
    </row>
  </sheetData>
  <conditionalFormatting sqref="D8:D10">
    <cfRule type="expression" dxfId="1" priority="1">
      <formula>C8&lt;0</formula>
    </cfRule>
    <cfRule type="expression" dxfId="0" priority="2">
      <formula>C8&gt;0</formula>
    </cfRule>
  </conditionalFormatting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 202 EB</vt:lpstr>
      <vt:lpstr>US 202 WB</vt:lpstr>
      <vt:lpstr>'US 202 EB'!Print_Area</vt:lpstr>
      <vt:lpstr>'US 202 WB'!Print_Area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Pulver, Jeffrey</dc:creator>
  <cp:lastModifiedBy>CSXGA</cp:lastModifiedBy>
  <cp:lastPrinted>2022-09-07T19:18:26Z</cp:lastPrinted>
  <dcterms:created xsi:type="dcterms:W3CDTF">2022-08-19T14:42:08Z</dcterms:created>
  <dcterms:modified xsi:type="dcterms:W3CDTF">2022-09-07T20:05:40Z</dcterms:modified>
</cp:coreProperties>
</file>